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phirtskhalaishvili\Desktop\"/>
    </mc:Choice>
  </mc:AlternateContent>
  <bookViews>
    <workbookView xWindow="0" yWindow="0" windowWidth="28800" windowHeight="12000"/>
  </bookViews>
  <sheets>
    <sheet name="DPD Stock_JAN 2024  ENG"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6" i="1" s="1"/>
  <c r="C5" i="1" s="1"/>
  <c r="D8" i="1"/>
  <c r="D6" i="1" s="1"/>
  <c r="C13" i="1"/>
  <c r="D13" i="1"/>
  <c r="C16" i="1"/>
  <c r="D16" i="1"/>
  <c r="D5" i="1" l="1"/>
</calcChain>
</file>

<file path=xl/sharedStrings.xml><?xml version="1.0" encoding="utf-8"?>
<sst xmlns="http://schemas.openxmlformats.org/spreadsheetml/2006/main" count="20" uniqueCount="20">
  <si>
    <t>* According to the amendments to the Budget Code of Georgia, the existing debt of state owned enterprises belonging to the general government sector are taken into account in the amount of debt of budgetary organisations are considered from December 2022</t>
  </si>
  <si>
    <t>Does not include liabilities given in Article 48 of the law of Georgia on Public Debt since the amounts of these liabilities are not defined</t>
  </si>
  <si>
    <t>Note:</t>
  </si>
  <si>
    <t xml:space="preserve">o.w Debt of state owned enterprises belonging to the general government sector </t>
  </si>
  <si>
    <t>Loans of Budgetary Organizations *</t>
  </si>
  <si>
    <t>Note for open market operations</t>
  </si>
  <si>
    <t>Note for NBG</t>
  </si>
  <si>
    <t>Other Securities</t>
  </si>
  <si>
    <t>Residual Maturity 5+ years</t>
  </si>
  <si>
    <t>Residual Maturity 3-5 years</t>
  </si>
  <si>
    <t>Residual Maturity 1-3 years</t>
  </si>
  <si>
    <t>Residual Maturity 0-1 years</t>
  </si>
  <si>
    <t xml:space="preserve">T-bonds </t>
  </si>
  <si>
    <t>T-bills (Maturity less than a year)</t>
  </si>
  <si>
    <t>Treasury Securities</t>
  </si>
  <si>
    <t>Domestic Goverment Debt</t>
  </si>
  <si>
    <t>Outstanding Nominal Amount</t>
  </si>
  <si>
    <t xml:space="preserve">Stock </t>
  </si>
  <si>
    <t xml:space="preserve">Thousand GEL  
</t>
  </si>
  <si>
    <t>Domestic Government Debt Stock by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</si>
</sst>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10409]#,##0.0;\(#,##0.0\)"/>
  </numFmts>
  <fonts count="19">
    <font>
      <sz val="10"/>
      <name val="Arial"/>
      <family val="2"/>
    </font>
    <font>
      <sz val="10"/>
      <name val="Arial"/>
      <family val="2"/>
    </font>
    <font>
      <sz val="10"/>
      <name val="Calibri  "/>
      <charset val="1"/>
    </font>
    <font>
      <i/>
      <sz val="9"/>
      <name val="Calibri  "/>
      <charset val="1"/>
    </font>
    <font>
      <b/>
      <sz val="9"/>
      <color indexed="8"/>
      <name val="Calibri  "/>
      <charset val="1"/>
    </font>
    <font>
      <i/>
      <sz val="9"/>
      <color indexed="8"/>
      <name val="Calibri"/>
      <family val="2"/>
      <scheme val="minor"/>
    </font>
    <font>
      <sz val="10"/>
      <name val="Arial"/>
      <family val="2"/>
      <charset val="204"/>
    </font>
    <font>
      <b/>
      <sz val="10"/>
      <color indexed="8"/>
      <name val="Calibri  "/>
      <charset val="1"/>
    </font>
    <font>
      <b/>
      <sz val="10"/>
      <color indexed="10"/>
      <name val="Calibri  "/>
      <charset val="1"/>
    </font>
    <font>
      <sz val="14"/>
      <name val="Calibri  "/>
      <charset val="1"/>
    </font>
    <font>
      <b/>
      <sz val="14"/>
      <color indexed="8"/>
      <name val="Calibri  "/>
      <charset val="1"/>
    </font>
    <font>
      <b/>
      <sz val="16"/>
      <color indexed="8"/>
      <name val="Calibri  "/>
      <charset val="1"/>
    </font>
    <font>
      <b/>
      <sz val="11"/>
      <color indexed="8"/>
      <name val="Calibri"/>
      <family val="2"/>
      <scheme val="minor"/>
    </font>
    <font>
      <sz val="10"/>
      <color indexed="8"/>
      <name val="Calibri"/>
      <family val="2"/>
      <scheme val="minor"/>
    </font>
    <font>
      <i/>
      <sz val="9.5"/>
      <color indexed="8"/>
      <name val="Calibri"/>
      <family val="2"/>
      <scheme val="minor"/>
    </font>
    <font>
      <i/>
      <sz val="10"/>
      <color indexed="8"/>
      <name val="Calibri"/>
      <family val="2"/>
      <scheme val="minor"/>
    </font>
    <font>
      <b/>
      <sz val="10"/>
      <color theme="0"/>
      <name val="Calibri"/>
      <family val="2"/>
      <scheme val="minor"/>
    </font>
    <font>
      <b/>
      <sz val="10"/>
      <color theme="1" tint="0.34998626667073579"/>
      <name val="Calibri  "/>
      <charset val="1"/>
    </font>
    <font>
      <b/>
      <i/>
      <sz val="9"/>
      <color rgb="FFC00000"/>
      <name val="Calibri  "/>
      <charset val="1"/>
    </font>
  </fonts>
  <fills count="4">
    <fill>
      <patternFill patternType="none"/>
    </fill>
    <fill>
      <patternFill patternType="gray125"/>
    </fill>
    <fill>
      <patternFill patternType="solid">
        <fgColor rgb="FFC00000"/>
        <bgColor indexed="0"/>
      </patternFill>
    </fill>
    <fill>
      <patternFill patternType="solid">
        <fgColor theme="0" tint="-0.34998626667073579"/>
        <bgColor indexed="0"/>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s>
  <cellStyleXfs count="4">
    <xf numFmtId="0" fontId="0" fillId="0" borderId="0"/>
    <xf numFmtId="164" fontId="1" fillId="0" borderId="0" applyFont="0" applyFill="0" applyBorder="0" applyAlignment="0" applyProtection="0"/>
    <xf numFmtId="0" fontId="6" fillId="0" borderId="0"/>
    <xf numFmtId="0" fontId="1" fillId="0" borderId="0"/>
  </cellStyleXfs>
  <cellXfs count="24">
    <xf numFmtId="0" fontId="0" fillId="0" borderId="0" xfId="0"/>
    <xf numFmtId="0" fontId="2" fillId="0" borderId="0" xfId="0" applyFont="1"/>
    <xf numFmtId="0" fontId="2" fillId="0" borderId="0" xfId="0" applyFont="1" applyAlignment="1">
      <alignment horizontal="center" vertical="center"/>
    </xf>
    <xf numFmtId="0" fontId="3" fillId="0" borderId="0" xfId="0" applyFont="1" applyBorder="1" applyAlignment="1">
      <alignment horizontal="left" wrapText="1"/>
    </xf>
    <xf numFmtId="0" fontId="2" fillId="0" borderId="0" xfId="0" applyFont="1" applyAlignment="1">
      <alignment vertical="center" readingOrder="1"/>
    </xf>
    <xf numFmtId="0" fontId="4" fillId="0" borderId="0" xfId="0" applyFont="1" applyBorder="1" applyAlignment="1" applyProtection="1">
      <alignment vertical="center" wrapText="1" readingOrder="1"/>
      <protection locked="0"/>
    </xf>
    <xf numFmtId="0" fontId="2" fillId="0" borderId="0" xfId="0" applyFont="1" applyFill="1" applyAlignment="1">
      <alignment vertical="center" readingOrder="1"/>
    </xf>
    <xf numFmtId="0" fontId="9" fillId="0" borderId="0" xfId="2" applyFont="1" applyAlignment="1">
      <alignment vertical="center"/>
    </xf>
    <xf numFmtId="0" fontId="10" fillId="0" borderId="0" xfId="2" applyFont="1" applyAlignment="1" applyProtection="1">
      <alignment horizontal="center" vertical="center" wrapText="1" readingOrder="1"/>
      <protection locked="0"/>
    </xf>
    <xf numFmtId="0" fontId="11" fillId="0" borderId="0" xfId="0" applyFont="1" applyAlignment="1" applyProtection="1">
      <alignment horizontal="center" vertical="center" wrapText="1" readingOrder="1"/>
      <protection locked="0"/>
    </xf>
    <xf numFmtId="0" fontId="16" fillId="2" borderId="1" xfId="0" applyFont="1" applyFill="1" applyBorder="1" applyAlignment="1" applyProtection="1">
      <alignment vertical="center" wrapText="1" readingOrder="1"/>
      <protection locked="0"/>
    </xf>
    <xf numFmtId="165" fontId="16" fillId="2" borderId="1" xfId="0" applyNumberFormat="1" applyFont="1" applyFill="1" applyBorder="1" applyAlignment="1" applyProtection="1">
      <alignment horizontal="center" vertical="center" wrapText="1" readingOrder="1"/>
      <protection locked="0"/>
    </xf>
    <xf numFmtId="0" fontId="13" fillId="0" borderId="1" xfId="0" applyFont="1" applyBorder="1" applyAlignment="1" applyProtection="1">
      <alignment vertical="center" wrapText="1" readingOrder="1"/>
      <protection locked="0"/>
    </xf>
    <xf numFmtId="165" fontId="13" fillId="0" borderId="1" xfId="0" applyNumberFormat="1" applyFont="1" applyBorder="1" applyAlignment="1" applyProtection="1">
      <alignment horizontal="center" vertical="center" wrapText="1" readingOrder="1"/>
      <protection locked="0"/>
    </xf>
    <xf numFmtId="0" fontId="14" fillId="0" borderId="1" xfId="0" applyFont="1" applyBorder="1" applyAlignment="1" applyProtection="1">
      <alignment horizontal="left" vertical="center" wrapText="1" indent="5"/>
      <protection locked="0"/>
    </xf>
    <xf numFmtId="165" fontId="15" fillId="0" borderId="1" xfId="0" applyNumberFormat="1" applyFont="1" applyBorder="1" applyAlignment="1" applyProtection="1">
      <alignment horizontal="right" vertical="center" wrapText="1" readingOrder="1"/>
      <protection locked="0"/>
    </xf>
    <xf numFmtId="0" fontId="5" fillId="0" borderId="1" xfId="3" applyFont="1" applyBorder="1" applyAlignment="1" applyProtection="1">
      <alignment horizontal="left" vertical="center" wrapText="1" indent="2" readingOrder="1"/>
      <protection locked="0"/>
    </xf>
    <xf numFmtId="164" fontId="5" fillId="0" borderId="1" xfId="1" applyFont="1" applyBorder="1" applyAlignment="1" applyProtection="1">
      <alignment horizontal="center" vertical="center" wrapText="1" readingOrder="1"/>
      <protection locked="0"/>
    </xf>
    <xf numFmtId="0" fontId="12" fillId="3" borderId="2" xfId="0" applyFont="1" applyFill="1" applyBorder="1" applyAlignment="1" applyProtection="1">
      <alignment vertical="center" wrapText="1" readingOrder="1"/>
      <protection locked="0"/>
    </xf>
    <xf numFmtId="165" fontId="7" fillId="3" borderId="2" xfId="0" applyNumberFormat="1" applyFont="1" applyFill="1" applyBorder="1" applyAlignment="1" applyProtection="1">
      <alignment horizontal="center" vertical="center" wrapText="1" readingOrder="1"/>
      <protection locked="0"/>
    </xf>
    <xf numFmtId="0" fontId="8" fillId="0" borderId="1" xfId="0" applyFont="1" applyBorder="1" applyAlignment="1" applyProtection="1">
      <alignment vertical="center" wrapText="1" readingOrder="1"/>
      <protection locked="0"/>
    </xf>
    <xf numFmtId="0" fontId="17" fillId="0" borderId="1" xfId="0" applyFont="1" applyBorder="1" applyAlignment="1" applyProtection="1">
      <alignment horizontal="center" vertical="center" wrapText="1" readingOrder="1"/>
      <protection locked="0"/>
    </xf>
    <xf numFmtId="0" fontId="18" fillId="0" borderId="0" xfId="0" applyFont="1" applyAlignment="1" applyProtection="1">
      <alignment horizontal="right" vertical="top" wrapText="1" readingOrder="1"/>
      <protection locked="0"/>
    </xf>
    <xf numFmtId="0" fontId="18" fillId="0" borderId="0" xfId="0" applyFont="1"/>
  </cellXfs>
  <cellStyles count="4">
    <cellStyle name="Comma" xfId="1" builtinId="3"/>
    <cellStyle name="Normal" xfId="0" builtinId="0"/>
    <cellStyle name="Normal 2" xfId="3"/>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57150</xdr:rowOff>
    </xdr:from>
    <xdr:to>
      <xdr:col>1</xdr:col>
      <xdr:colOff>2686050</xdr:colOff>
      <xdr:row>1</xdr:row>
      <xdr:rowOff>57150</xdr:rowOff>
    </xdr:to>
    <xdr:pic>
      <xdr:nvPicPr>
        <xdr:cNvPr id="2" name="Picture 0" descr="4124cd1b-3756-4d69-a953-a6e6fc8932f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11525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D%20Stock_31%20Jan%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D Stock_JAN 2024 "/>
    </sheetNames>
    <sheetDataSet>
      <sheetData sheetId="0">
        <row r="16">
          <cell r="C16">
            <v>30301.68043</v>
          </cell>
          <cell r="D16">
            <v>30301.68043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showGridLines="0" tabSelected="1" zoomScaleNormal="100" workbookViewId="0">
      <selection activeCell="B39" sqref="B39"/>
    </sheetView>
  </sheetViews>
  <sheetFormatPr defaultRowHeight="12.75"/>
  <cols>
    <col min="1" max="1" width="2.7109375" style="1" customWidth="1"/>
    <col min="2" max="2" width="55.140625" style="1" customWidth="1"/>
    <col min="3" max="4" width="22.140625" style="2" customWidth="1"/>
    <col min="5" max="16384" width="9.140625" style="1"/>
  </cols>
  <sheetData>
    <row r="1" spans="2:4" ht="43.15" customHeight="1">
      <c r="C1" s="9"/>
      <c r="D1" s="9"/>
    </row>
    <row r="2" spans="2:4" ht="51" customHeight="1">
      <c r="B2" s="8" t="s">
        <v>19</v>
      </c>
      <c r="C2" s="7"/>
      <c r="D2" s="7"/>
    </row>
    <row r="3" spans="2:4" ht="14.45" customHeight="1">
      <c r="B3" s="22" t="s">
        <v>18</v>
      </c>
      <c r="C3" s="23"/>
      <c r="D3" s="23"/>
    </row>
    <row r="4" spans="2:4" s="4" customFormat="1" ht="29.25" customHeight="1">
      <c r="B4" s="20"/>
      <c r="C4" s="21" t="s">
        <v>17</v>
      </c>
      <c r="D4" s="21" t="s">
        <v>16</v>
      </c>
    </row>
    <row r="5" spans="2:4" s="4" customFormat="1" ht="18.75" customHeight="1">
      <c r="B5" s="18" t="s">
        <v>15</v>
      </c>
      <c r="C5" s="19">
        <f>C6+C13+C16</f>
        <v>8392071.3743299991</v>
      </c>
      <c r="D5" s="19">
        <f>D6+D13+D16</f>
        <v>8242143.6804299997</v>
      </c>
    </row>
    <row r="6" spans="2:4" s="4" customFormat="1" ht="16.5" customHeight="1">
      <c r="B6" s="10" t="s">
        <v>14</v>
      </c>
      <c r="C6" s="11">
        <f>C7+C8</f>
        <v>8128923.6938999984</v>
      </c>
      <c r="D6" s="11">
        <f>D7+D8</f>
        <v>7978996</v>
      </c>
    </row>
    <row r="7" spans="2:4" s="4" customFormat="1" ht="16.5" customHeight="1">
      <c r="B7" s="12" t="s">
        <v>13</v>
      </c>
      <c r="C7" s="13">
        <v>381946.58130000002</v>
      </c>
      <c r="D7" s="13">
        <v>410000</v>
      </c>
    </row>
    <row r="8" spans="2:4" s="4" customFormat="1" ht="16.5" customHeight="1">
      <c r="B8" s="12" t="s">
        <v>12</v>
      </c>
      <c r="C8" s="13">
        <f>SUM(C9:C12)</f>
        <v>7746977.1125999987</v>
      </c>
      <c r="D8" s="13">
        <f>SUM(D9:D12)</f>
        <v>7568996</v>
      </c>
    </row>
    <row r="9" spans="2:4" s="4" customFormat="1" ht="16.5" customHeight="1">
      <c r="B9" s="14" t="s">
        <v>11</v>
      </c>
      <c r="C9" s="15">
        <v>719829.00537000003</v>
      </c>
      <c r="D9" s="15">
        <v>732953</v>
      </c>
    </row>
    <row r="10" spans="2:4" s="4" customFormat="1" ht="16.5" customHeight="1">
      <c r="B10" s="14" t="s">
        <v>10</v>
      </c>
      <c r="C10" s="15">
        <v>3288526.0372299999</v>
      </c>
      <c r="D10" s="15">
        <v>3261532</v>
      </c>
    </row>
    <row r="11" spans="2:4" s="4" customFormat="1" ht="16.5" customHeight="1">
      <c r="B11" s="14" t="s">
        <v>9</v>
      </c>
      <c r="C11" s="15">
        <v>2398821.3039199999</v>
      </c>
      <c r="D11" s="15">
        <v>2330761</v>
      </c>
    </row>
    <row r="12" spans="2:4" s="4" customFormat="1" ht="16.5" customHeight="1">
      <c r="B12" s="14" t="s">
        <v>8</v>
      </c>
      <c r="C12" s="15">
        <v>1339800.76608</v>
      </c>
      <c r="D12" s="15">
        <v>1243750</v>
      </c>
    </row>
    <row r="13" spans="2:4" s="4" customFormat="1" ht="18" customHeight="1">
      <c r="B13" s="10" t="s">
        <v>7</v>
      </c>
      <c r="C13" s="11">
        <f>C14+C15</f>
        <v>232846</v>
      </c>
      <c r="D13" s="11">
        <f>D14+D15</f>
        <v>232846</v>
      </c>
    </row>
    <row r="14" spans="2:4" s="4" customFormat="1" ht="18.75" customHeight="1">
      <c r="B14" s="12" t="s">
        <v>6</v>
      </c>
      <c r="C14" s="13">
        <v>80846</v>
      </c>
      <c r="D14" s="13">
        <v>80846</v>
      </c>
    </row>
    <row r="15" spans="2:4" s="4" customFormat="1" ht="18.75" customHeight="1">
      <c r="B15" s="12" t="s">
        <v>5</v>
      </c>
      <c r="C15" s="13">
        <v>152000</v>
      </c>
      <c r="D15" s="13">
        <v>152000</v>
      </c>
    </row>
    <row r="16" spans="2:4" s="4" customFormat="1" ht="27.75" customHeight="1">
      <c r="B16" s="10" t="s">
        <v>4</v>
      </c>
      <c r="C16" s="11">
        <f>'[1]DPD Stock_JAN 2024 '!$C$16</f>
        <v>30301.68043</v>
      </c>
      <c r="D16" s="11">
        <f>'[1]DPD Stock_JAN 2024 '!$D$16</f>
        <v>30301.68043</v>
      </c>
    </row>
    <row r="17" spans="2:4" s="6" customFormat="1" ht="27.75" customHeight="1">
      <c r="B17" s="16" t="s">
        <v>3</v>
      </c>
      <c r="C17" s="17">
        <v>0</v>
      </c>
      <c r="D17" s="17">
        <v>0</v>
      </c>
    </row>
    <row r="18" spans="2:4" s="4" customFormat="1" ht="21.75" customHeight="1">
      <c r="B18" s="5" t="s">
        <v>2</v>
      </c>
      <c r="C18" s="5"/>
      <c r="D18" s="5"/>
    </row>
    <row r="19" spans="2:4" ht="27" customHeight="1">
      <c r="B19" s="3" t="s">
        <v>1</v>
      </c>
      <c r="C19" s="3"/>
      <c r="D19" s="3"/>
    </row>
    <row r="20" spans="2:4" ht="39" customHeight="1">
      <c r="B20" s="3" t="s">
        <v>0</v>
      </c>
      <c r="C20" s="3"/>
      <c r="D20" s="3"/>
    </row>
  </sheetData>
  <mergeCells count="5">
    <mergeCell ref="B18:D18"/>
    <mergeCell ref="B2:D2"/>
    <mergeCell ref="B3:D3"/>
    <mergeCell ref="B19:D19"/>
    <mergeCell ref="B20:D20"/>
  </mergeCells>
  <pageMargins left="1" right="1" top="1" bottom="1" header="1" footer="1"/>
  <pageSetup scale="86" orientation="landscape" r:id="rId1"/>
  <headerFooter alignWithMargins="0">
    <oddFooter>&amp;L&amp;C&amp;R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DPD Stock_JAN 2024  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Lela Phirtskhalaishvili</dc:creator>
  <cp:lastModifiedBy>Lela Phirtskhalaishvili</cp:lastModifiedBy>
  <dcterms:created xsi:type="dcterms:W3CDTF">2024-03-06T13:43:32Z</dcterms:created>
  <dcterms:modified xsi:type="dcterms:W3CDTF">2024-03-06T13:46:27Z</dcterms:modified>
</cp:coreProperties>
</file>